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activeTab="3"/>
  </bookViews>
  <sheets>
    <sheet name="1 квартал" sheetId="1" r:id="rId1"/>
    <sheet name="2 квартал " sheetId="2" r:id="rId2"/>
    <sheet name="3 квартал " sheetId="3" r:id="rId3"/>
    <sheet name="4 квартал " sheetId="4" r:id="rId4"/>
  </sheets>
  <calcPr calcId="162913"/>
</workbook>
</file>

<file path=xl/calcChain.xml><?xml version="1.0" encoding="utf-8"?>
<calcChain xmlns="http://schemas.openxmlformats.org/spreadsheetml/2006/main">
  <c r="G15" i="4" l="1"/>
  <c r="F15" i="4"/>
  <c r="E15" i="4"/>
  <c r="Q14" i="4"/>
  <c r="L14" i="4"/>
  <c r="K14" i="4"/>
  <c r="J14" i="4"/>
  <c r="D14" i="4"/>
  <c r="I14" i="4" s="1"/>
  <c r="C14" i="4"/>
  <c r="L13" i="4"/>
  <c r="I13" i="4"/>
  <c r="D13" i="4"/>
  <c r="C13" i="4"/>
  <c r="L12" i="4"/>
  <c r="K12" i="4"/>
  <c r="J12" i="4"/>
  <c r="Q12" i="4" s="1"/>
  <c r="D12" i="4"/>
  <c r="C12" i="4"/>
  <c r="L11" i="4"/>
  <c r="K11" i="4"/>
  <c r="J11" i="4"/>
  <c r="Q11" i="4" s="1"/>
  <c r="H11" i="4"/>
  <c r="H15" i="4" s="1"/>
  <c r="D11" i="4"/>
  <c r="I11" i="4" s="1"/>
  <c r="C11" i="4"/>
  <c r="K15" i="4" l="1"/>
  <c r="L15" i="4"/>
  <c r="D15" i="4"/>
  <c r="M15" i="4"/>
  <c r="N15" i="4"/>
  <c r="J15" i="4"/>
  <c r="O15" i="4"/>
  <c r="P15" i="4"/>
  <c r="I12" i="4"/>
  <c r="I15" i="4" s="1"/>
  <c r="C14" i="3"/>
  <c r="C13" i="3"/>
  <c r="C12" i="3"/>
  <c r="C11" i="3"/>
  <c r="Q11" i="3"/>
  <c r="P13" i="3"/>
  <c r="O13" i="3"/>
  <c r="N13" i="3"/>
  <c r="I12" i="3"/>
  <c r="I14" i="3"/>
  <c r="L12" i="3"/>
  <c r="L13" i="3"/>
  <c r="I13" i="3" s="1"/>
  <c r="M13" i="3" s="1"/>
  <c r="L14" i="3"/>
  <c r="K12" i="3"/>
  <c r="K14" i="3"/>
  <c r="J12" i="3"/>
  <c r="J15" i="3" s="1"/>
  <c r="J14" i="3"/>
  <c r="Q14" i="3" s="1"/>
  <c r="J11" i="3"/>
  <c r="D12" i="3"/>
  <c r="L11" i="3"/>
  <c r="P11" i="3" s="1"/>
  <c r="K11" i="3"/>
  <c r="O11" i="3" s="1"/>
  <c r="O15" i="3" s="1"/>
  <c r="H11" i="3"/>
  <c r="H15" i="3" s="1"/>
  <c r="G15" i="3"/>
  <c r="F15" i="3"/>
  <c r="E15" i="3"/>
  <c r="D14" i="3"/>
  <c r="D13" i="3"/>
  <c r="P12" i="3"/>
  <c r="O12" i="3"/>
  <c r="N12" i="3"/>
  <c r="M12" i="3"/>
  <c r="D11" i="3"/>
  <c r="I11" i="3" s="1"/>
  <c r="Q12" i="3" l="1"/>
  <c r="P15" i="3"/>
  <c r="I15" i="3"/>
  <c r="L15" i="3"/>
  <c r="K15" i="3"/>
  <c r="D15" i="3"/>
  <c r="M11" i="3"/>
  <c r="M15" i="3" s="1"/>
  <c r="N11" i="3"/>
  <c r="N15" i="3"/>
  <c r="P14" i="2"/>
  <c r="O14" i="2"/>
  <c r="O15" i="2" s="1"/>
  <c r="N14" i="2"/>
  <c r="N15" i="2" s="1"/>
  <c r="P12" i="2"/>
  <c r="O12" i="2"/>
  <c r="N12" i="2"/>
  <c r="P15" i="2"/>
  <c r="L15" i="2"/>
  <c r="K15" i="2"/>
  <c r="J15" i="2"/>
  <c r="H15" i="2"/>
  <c r="G15" i="2"/>
  <c r="F15" i="2"/>
  <c r="D15" i="2" s="1"/>
  <c r="E15" i="2"/>
  <c r="I15" i="2"/>
  <c r="D14" i="2"/>
  <c r="M14" i="2" s="1"/>
  <c r="D13" i="2"/>
  <c r="D12" i="2"/>
  <c r="M12" i="2" s="1"/>
  <c r="M11" i="2"/>
  <c r="I11" i="2"/>
  <c r="D11" i="2"/>
  <c r="M15" i="2" l="1"/>
  <c r="D13" i="1"/>
  <c r="F15" i="1" l="1"/>
  <c r="G15" i="1"/>
  <c r="H15" i="1"/>
  <c r="J15" i="1"/>
  <c r="K15" i="1"/>
  <c r="L15" i="1"/>
  <c r="N15" i="1"/>
  <c r="O15" i="1"/>
  <c r="P15" i="1"/>
  <c r="E15" i="1"/>
  <c r="I12" i="1"/>
  <c r="I14" i="1"/>
  <c r="M12" i="1"/>
  <c r="M14" i="1"/>
  <c r="D12" i="1"/>
  <c r="D14" i="1"/>
  <c r="M11" i="1"/>
  <c r="I11" i="1"/>
  <c r="D11" i="1"/>
  <c r="D15" i="1" l="1"/>
  <c r="I15" i="1"/>
  <c r="M15" i="1"/>
</calcChain>
</file>

<file path=xl/sharedStrings.xml><?xml version="1.0" encoding="utf-8"?>
<sst xmlns="http://schemas.openxmlformats.org/spreadsheetml/2006/main" count="184" uniqueCount="48">
  <si>
    <t>ОТЧЕТ</t>
  </si>
  <si>
    <t>(ежеквартальный)</t>
  </si>
  <si>
    <t xml:space="preserve">о достижении значения целевого показателя результативности предоставления субсидии из областного бюджета Ленинградской области бюджету муниципального </t>
  </si>
  <si>
    <t xml:space="preserve">населенных пунктов Ленинградской области и содействии участию населения в осуществлении местного самоуправления в иных формах на частях территорий </t>
  </si>
  <si>
    <t xml:space="preserve">муниципальных образований Ленинградской области»  и о расходах бюджета муниципального образования, источником финансового обеспечения которых </t>
  </si>
  <si>
    <t xml:space="preserve">образования Горского сельского поселения Тихвинского муниципального района Ленинградской области на реализацию областного закона от  28 декабря 2018 года № 147-оз «О старостах сельских </t>
  </si>
  <si>
    <t>Наименование проектов</t>
  </si>
  <si>
    <t>Детализированные требования к достижению целевого показателя результативности предоставления субсидии в соответствии с Соглашением (дополнительным соглашением)</t>
  </si>
  <si>
    <t>Фактические значения детализированных требований к достижению целевого показателя результативности предоставления субсидии</t>
  </si>
  <si>
    <t>Всего (рублей)</t>
  </si>
  <si>
    <t>За счет средств областного бюджета (рублей)*</t>
  </si>
  <si>
    <t>За счет средств бюджета МО (рублей)*</t>
  </si>
  <si>
    <t xml:space="preserve">За счет средств внебюджетных источников
(рублей) *
</t>
  </si>
  <si>
    <t>Сведения об объемах финансирования</t>
  </si>
  <si>
    <t>Итого</t>
  </si>
  <si>
    <t>X</t>
  </si>
  <si>
    <t>* в соответствии с Соглашением (дополнительным соглашением)</t>
  </si>
  <si>
    <t xml:space="preserve">                                                                                              (подпись)          (фамилия, инициалы)</t>
  </si>
  <si>
    <t xml:space="preserve">                                                                                                                        (подпись)       (фамилия, инициалы)</t>
  </si>
  <si>
    <t xml:space="preserve">                                     (фамилия, инициалы, номер телефона)</t>
  </si>
  <si>
    <t>М.П.</t>
  </si>
  <si>
    <r>
      <t xml:space="preserve">Глава администрации муниципального образования    ___________                   </t>
    </r>
    <r>
      <rPr>
        <u/>
        <sz val="8"/>
        <color theme="1"/>
        <rFont val="Times New Roman"/>
        <family val="1"/>
        <charset val="204"/>
      </rPr>
      <t>Кузнецова Г.В.</t>
    </r>
  </si>
  <si>
    <r>
      <t xml:space="preserve">Руководитель финансового органа   муниципального образования     ___________                </t>
    </r>
    <r>
      <rPr>
        <u/>
        <sz val="8"/>
        <color theme="1"/>
        <rFont val="Times New Roman"/>
        <family val="1"/>
        <charset val="204"/>
      </rPr>
      <t>Пасынкова Ю.Г.</t>
    </r>
  </si>
  <si>
    <r>
      <t xml:space="preserve">Исполнитель                    </t>
    </r>
    <r>
      <rPr>
        <u/>
        <sz val="8"/>
        <color theme="1"/>
        <rFont val="Times New Roman"/>
        <family val="1"/>
        <charset val="204"/>
      </rPr>
      <t xml:space="preserve"> Пасынкова Ю.Г. Т. 88136739176   </t>
    </r>
  </si>
  <si>
    <t xml:space="preserve">является субсидия, по состоянию на 01.04.2020 года (нарастающим итогом)
</t>
  </si>
  <si>
    <t>Перечислено средств из областного бюджета в бюджет МО на 01.04.2020 года (нарастающим итогом) (рублей)</t>
  </si>
  <si>
    <t>Исполнено на 01.04.2020года (нарастающим итогом)</t>
  </si>
  <si>
    <t xml:space="preserve">Неиспользованный остаток  средств из областного бюджета на 01.04.2020 года (нарастающим итогом) (рублей)
</t>
  </si>
  <si>
    <t>Ремонт автомобильной дороги в дер. Малыновщина, улица Набережная</t>
  </si>
  <si>
    <t>Ремонт пешеходного подвесного моста через реку Паша в поселке Новый</t>
  </si>
  <si>
    <t>Ремонт участка автомобильной дороги в дер. Новое Село, улица Знаменская, от дома №9 до дома № 19</t>
  </si>
  <si>
    <t>Спил аварийных деревьев в населенных пунктах: Вяльгино, Пяхта, Городок, Рандога</t>
  </si>
  <si>
    <t>1 шт</t>
  </si>
  <si>
    <t>1 шт.</t>
  </si>
  <si>
    <t>Исполнено за последний квартал 2020 года</t>
  </si>
  <si>
    <t xml:space="preserve">является субсидия, по состоянию на 01.07.2020 года (нарастающим итогом)
</t>
  </si>
  <si>
    <t>Перечислено средств из областного бюджета в бюджет МО на 01.07.2020 года (нарастающим итогом) (рублей)</t>
  </si>
  <si>
    <t>Исполнено на 01.07.2020года (нарастающим итогом)</t>
  </si>
  <si>
    <t xml:space="preserve">Неиспользованный остаток  средств из областного бюджета на 01.07.2020 года (нарастающим итогом) (рублей)
</t>
  </si>
  <si>
    <t xml:space="preserve">является субсидия, по состоянию на 01.10.2020 года (нарастающим итогом)
</t>
  </si>
  <si>
    <t>Перечислено средств из областного бюджета в бюджет МО на 01.10.2020 года (нарастающим итогом) (рублей)</t>
  </si>
  <si>
    <t>Исполнено на 01.10.2020года (нарастающим итогом)</t>
  </si>
  <si>
    <t xml:space="preserve">Неиспользованный остаток  средств из областного бюджета на 01.10.2020 года (нарастающим итогом) (рублей)
</t>
  </si>
  <si>
    <t>Ремонт участка автомобильной дороги в дер. Новое Село, улица Знаменская, от дома №9 до дома № 19. Приобретение светодиодных светильников и приборов учета уличного освещения, спил аварийных деревьев в дер. Новое село</t>
  </si>
  <si>
    <t>Перечислено средств из областного бюджета в бюджет МО на 01.01.2021 года (нарастающим итогом) (рублей)</t>
  </si>
  <si>
    <t>Исполнено на 01.01.2021 года (нарастающим итогом)</t>
  </si>
  <si>
    <t xml:space="preserve">Неиспользованный остаток  средств из областного бюджета на 01.01.2021 года (нарастающим итогом) (рублей)
</t>
  </si>
  <si>
    <t xml:space="preserve">является субсидия, по состоянию на 01.01.2021 года (нарастающим итогом)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</si>
</sst>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2" fontId="1" fillId="0" borderId="6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2" fontId="1" fillId="0" borderId="8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opLeftCell="A4" workbookViewId="0">
      <selection activeCell="E13" sqref="E13"/>
    </sheetView>
  </sheetViews>
  <sheetFormatPr defaultRowHeight="15" x14ac:dyDescent="0.25"/>
  <cols>
    <col min="1" max="1" width="26.5703125" customWidth="1"/>
    <col min="2" max="2" width="23.140625" customWidth="1"/>
    <col min="3" max="3" width="16.5703125" customWidth="1"/>
    <col min="4" max="4" width="14.28515625" customWidth="1"/>
    <col min="5" max="5" width="13.42578125" customWidth="1"/>
    <col min="6" max="6" width="12.85546875" customWidth="1"/>
    <col min="7" max="7" width="15.42578125" customWidth="1"/>
    <col min="8" max="8" width="14" customWidth="1"/>
    <col min="9" max="9" width="15.5703125" customWidth="1"/>
    <col min="10" max="10" width="13.140625" customWidth="1"/>
    <col min="11" max="11" width="12.42578125" customWidth="1"/>
    <col min="12" max="12" width="16" customWidth="1"/>
    <col min="13" max="13" width="14.140625" customWidth="1"/>
    <col min="14" max="14" width="13.42578125" customWidth="1"/>
    <col min="15" max="15" width="12.85546875" customWidth="1"/>
    <col min="16" max="16" width="14.42578125" customWidth="1"/>
    <col min="17" max="17" width="16.42578125" customWidth="1"/>
  </cols>
  <sheetData>
    <row r="1" spans="1:1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18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16.5" customHeight="1" x14ac:dyDescent="0.25">
      <c r="A4" s="37" t="s">
        <v>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8" ht="16.5" customHeight="1" x14ac:dyDescent="0.2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8" ht="13.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ht="15" customHeight="1" thickBot="1" x14ac:dyDescent="0.3">
      <c r="A7" s="38" t="s">
        <v>24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8" ht="33" customHeight="1" thickBot="1" x14ac:dyDescent="0.3">
      <c r="A8" s="43" t="s">
        <v>6</v>
      </c>
      <c r="B8" s="43" t="s">
        <v>7</v>
      </c>
      <c r="C8" s="43" t="s">
        <v>8</v>
      </c>
      <c r="D8" s="40" t="s">
        <v>13</v>
      </c>
      <c r="E8" s="41"/>
      <c r="F8" s="41"/>
      <c r="G8" s="42"/>
      <c r="H8" s="43" t="s">
        <v>25</v>
      </c>
      <c r="I8" s="40" t="s">
        <v>26</v>
      </c>
      <c r="J8" s="41"/>
      <c r="K8" s="41"/>
      <c r="L8" s="42"/>
      <c r="M8" s="40" t="s">
        <v>34</v>
      </c>
      <c r="N8" s="41"/>
      <c r="O8" s="41"/>
      <c r="P8" s="42"/>
      <c r="Q8" s="43" t="s">
        <v>27</v>
      </c>
    </row>
    <row r="9" spans="1:18" ht="119.25" customHeight="1" thickBot="1" x14ac:dyDescent="0.3">
      <c r="A9" s="44"/>
      <c r="B9" s="44"/>
      <c r="C9" s="44"/>
      <c r="D9" s="4" t="s">
        <v>9</v>
      </c>
      <c r="E9" s="4" t="s">
        <v>10</v>
      </c>
      <c r="F9" s="4" t="s">
        <v>11</v>
      </c>
      <c r="G9" s="5" t="s">
        <v>12</v>
      </c>
      <c r="H9" s="44"/>
      <c r="I9" s="4" t="s">
        <v>9</v>
      </c>
      <c r="J9" s="4" t="s">
        <v>10</v>
      </c>
      <c r="K9" s="4" t="s">
        <v>11</v>
      </c>
      <c r="L9" s="7" t="s">
        <v>12</v>
      </c>
      <c r="M9" s="4" t="s">
        <v>9</v>
      </c>
      <c r="N9" s="7" t="s">
        <v>10</v>
      </c>
      <c r="O9" s="4" t="s">
        <v>11</v>
      </c>
      <c r="P9" s="4" t="s">
        <v>12</v>
      </c>
      <c r="Q9" s="44"/>
    </row>
    <row r="10" spans="1:18" ht="15.75" thickBot="1" x14ac:dyDescent="0.3">
      <c r="A10" s="8">
        <v>1</v>
      </c>
      <c r="B10" s="9">
        <v>2</v>
      </c>
      <c r="C10" s="8">
        <v>3</v>
      </c>
      <c r="D10" s="9">
        <v>4</v>
      </c>
      <c r="E10" s="8">
        <v>5</v>
      </c>
      <c r="F10" s="9">
        <v>6</v>
      </c>
      <c r="G10" s="8">
        <v>7</v>
      </c>
      <c r="H10" s="9">
        <v>8</v>
      </c>
      <c r="I10" s="8">
        <v>9</v>
      </c>
      <c r="J10" s="9">
        <v>10</v>
      </c>
      <c r="K10" s="8">
        <v>11</v>
      </c>
      <c r="L10" s="9">
        <v>12</v>
      </c>
      <c r="M10" s="8">
        <v>13</v>
      </c>
      <c r="N10" s="9">
        <v>14</v>
      </c>
      <c r="O10" s="8">
        <v>15</v>
      </c>
      <c r="P10" s="9">
        <v>16</v>
      </c>
      <c r="Q10" s="8">
        <v>17</v>
      </c>
    </row>
    <row r="11" spans="1:18" ht="77.25" customHeight="1" thickBot="1" x14ac:dyDescent="0.3">
      <c r="A11" s="25" t="s">
        <v>28</v>
      </c>
      <c r="B11" s="6" t="s">
        <v>32</v>
      </c>
      <c r="C11" s="4">
        <v>0</v>
      </c>
      <c r="D11" s="16">
        <f>E11+F11+G11</f>
        <v>400000</v>
      </c>
      <c r="E11" s="17">
        <v>379750</v>
      </c>
      <c r="F11" s="16">
        <v>20000</v>
      </c>
      <c r="G11" s="17">
        <v>250</v>
      </c>
      <c r="H11" s="16">
        <v>0</v>
      </c>
      <c r="I11" s="17">
        <f>J11+K11+L11</f>
        <v>0</v>
      </c>
      <c r="J11" s="16">
        <v>0</v>
      </c>
      <c r="K11" s="17">
        <v>0</v>
      </c>
      <c r="L11" s="16">
        <v>0</v>
      </c>
      <c r="M11" s="17">
        <f>N11+O11+P11</f>
        <v>0</v>
      </c>
      <c r="N11" s="16">
        <v>0</v>
      </c>
      <c r="O11" s="17">
        <v>0</v>
      </c>
      <c r="P11" s="16">
        <v>0</v>
      </c>
      <c r="Q11" s="17">
        <v>0</v>
      </c>
    </row>
    <row r="12" spans="1:18" ht="45" customHeight="1" thickBot="1" x14ac:dyDescent="0.3">
      <c r="A12" s="26" t="s">
        <v>29</v>
      </c>
      <c r="B12" s="4" t="s">
        <v>32</v>
      </c>
      <c r="C12" s="4">
        <v>0</v>
      </c>
      <c r="D12" s="16">
        <f t="shared" ref="D12:D15" si="0">E12+F12+G12</f>
        <v>150100</v>
      </c>
      <c r="E12" s="17">
        <v>142300</v>
      </c>
      <c r="F12" s="17">
        <v>7550</v>
      </c>
      <c r="G12" s="18">
        <v>250</v>
      </c>
      <c r="H12" s="16">
        <v>0</v>
      </c>
      <c r="I12" s="17">
        <f t="shared" ref="I12:I14" si="1">J12+K12+L12</f>
        <v>0</v>
      </c>
      <c r="J12" s="19">
        <v>0</v>
      </c>
      <c r="K12" s="18">
        <v>0</v>
      </c>
      <c r="L12" s="16">
        <v>0</v>
      </c>
      <c r="M12" s="17">
        <f t="shared" ref="M12:M14" si="2">N12+O12+P12</f>
        <v>0</v>
      </c>
      <c r="N12" s="19">
        <v>0</v>
      </c>
      <c r="O12" s="18">
        <v>0</v>
      </c>
      <c r="P12" s="19">
        <v>0</v>
      </c>
      <c r="Q12" s="17">
        <v>0</v>
      </c>
    </row>
    <row r="13" spans="1:18" ht="84" customHeight="1" thickBot="1" x14ac:dyDescent="0.3">
      <c r="A13" s="26" t="s">
        <v>30</v>
      </c>
      <c r="B13" s="1" t="s">
        <v>33</v>
      </c>
      <c r="C13" s="4">
        <v>0</v>
      </c>
      <c r="D13" s="16">
        <f t="shared" si="0"/>
        <v>813000</v>
      </c>
      <c r="E13" s="18">
        <v>772100</v>
      </c>
      <c r="F13" s="19">
        <v>40650</v>
      </c>
      <c r="G13" s="17">
        <v>250</v>
      </c>
      <c r="H13" s="16">
        <v>0</v>
      </c>
      <c r="I13" s="17">
        <v>0</v>
      </c>
      <c r="J13" s="17">
        <v>0</v>
      </c>
      <c r="K13" s="17">
        <v>0</v>
      </c>
      <c r="L13" s="16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18" ht="94.5" customHeight="1" thickBot="1" x14ac:dyDescent="0.3">
      <c r="A14" s="26" t="s">
        <v>31</v>
      </c>
      <c r="B14" s="6" t="s">
        <v>32</v>
      </c>
      <c r="C14" s="4">
        <v>0</v>
      </c>
      <c r="D14" s="16">
        <f t="shared" si="0"/>
        <v>100000</v>
      </c>
      <c r="E14" s="17">
        <v>94750</v>
      </c>
      <c r="F14" s="16">
        <v>5000</v>
      </c>
      <c r="G14" s="17">
        <v>250</v>
      </c>
      <c r="H14" s="16">
        <v>0</v>
      </c>
      <c r="I14" s="17">
        <f t="shared" si="1"/>
        <v>0</v>
      </c>
      <c r="J14" s="16">
        <v>0</v>
      </c>
      <c r="K14" s="17">
        <v>0</v>
      </c>
      <c r="L14" s="16">
        <v>0</v>
      </c>
      <c r="M14" s="17">
        <f t="shared" si="2"/>
        <v>0</v>
      </c>
      <c r="N14" s="16">
        <v>0</v>
      </c>
      <c r="O14" s="17">
        <v>0</v>
      </c>
      <c r="P14" s="16">
        <v>0</v>
      </c>
      <c r="Q14" s="17">
        <v>0</v>
      </c>
    </row>
    <row r="15" spans="1:18" ht="18" customHeight="1" thickBot="1" x14ac:dyDescent="0.3">
      <c r="A15" s="4" t="s">
        <v>14</v>
      </c>
      <c r="B15" s="6" t="s">
        <v>15</v>
      </c>
      <c r="C15" s="4" t="s">
        <v>15</v>
      </c>
      <c r="D15" s="16">
        <f t="shared" si="0"/>
        <v>1463100</v>
      </c>
      <c r="E15" s="17">
        <f>SUM(E11:E14)</f>
        <v>1388900</v>
      </c>
      <c r="F15" s="17">
        <f t="shared" ref="F15:P15" si="3">SUM(F11:F14)</f>
        <v>73200</v>
      </c>
      <c r="G15" s="17">
        <f t="shared" si="3"/>
        <v>1000</v>
      </c>
      <c r="H15" s="17">
        <f t="shared" si="3"/>
        <v>0</v>
      </c>
      <c r="I15" s="17">
        <f t="shared" si="3"/>
        <v>0</v>
      </c>
      <c r="J15" s="17">
        <f t="shared" si="3"/>
        <v>0</v>
      </c>
      <c r="K15" s="17">
        <f t="shared" si="3"/>
        <v>0</v>
      </c>
      <c r="L15" s="17">
        <f t="shared" si="3"/>
        <v>0</v>
      </c>
      <c r="M15" s="17">
        <f t="shared" si="3"/>
        <v>0</v>
      </c>
      <c r="N15" s="17">
        <f t="shared" si="3"/>
        <v>0</v>
      </c>
      <c r="O15" s="17">
        <f t="shared" si="3"/>
        <v>0</v>
      </c>
      <c r="P15" s="17">
        <f t="shared" si="3"/>
        <v>0</v>
      </c>
      <c r="Q15" s="17">
        <v>0</v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x14ac:dyDescent="0.25">
      <c r="A17" s="10" t="s">
        <v>16</v>
      </c>
      <c r="M17" s="1"/>
      <c r="N17" s="1"/>
      <c r="O17" s="1"/>
      <c r="P17" s="1"/>
      <c r="Q17" s="1"/>
      <c r="R17" s="2"/>
    </row>
    <row r="18" spans="1:18" x14ac:dyDescent="0.25">
      <c r="A18" s="11"/>
      <c r="M18" s="1"/>
      <c r="N18" s="1"/>
      <c r="O18" s="1"/>
      <c r="P18" s="1"/>
      <c r="Q18" s="1"/>
      <c r="R18" s="2"/>
    </row>
    <row r="19" spans="1:18" ht="45" customHeight="1" x14ac:dyDescent="0.25">
      <c r="A19" s="10" t="s">
        <v>21</v>
      </c>
      <c r="B19" s="10"/>
      <c r="C19" s="10"/>
      <c r="D19" s="10"/>
      <c r="E19" s="10"/>
      <c r="F19" s="45"/>
      <c r="G19" s="45"/>
      <c r="H19" s="46"/>
      <c r="I19" s="46"/>
      <c r="J19" s="46"/>
      <c r="K19" s="46"/>
      <c r="L19" s="46"/>
      <c r="M19" s="3"/>
      <c r="N19" s="3"/>
      <c r="O19" s="3"/>
      <c r="P19" s="3"/>
      <c r="Q19" s="3"/>
      <c r="R19" s="2"/>
    </row>
    <row r="20" spans="1:18" ht="15.75" x14ac:dyDescent="0.25">
      <c r="A20" s="10" t="s">
        <v>17</v>
      </c>
      <c r="B20" s="10"/>
      <c r="C20" s="10"/>
      <c r="D20" s="10"/>
      <c r="E20" s="10"/>
      <c r="F20" s="45"/>
      <c r="G20" s="45"/>
      <c r="H20" s="46"/>
      <c r="I20" s="46"/>
      <c r="J20" s="46"/>
      <c r="K20" s="46"/>
      <c r="L20" s="46"/>
      <c r="M20" s="3"/>
      <c r="N20" s="3"/>
      <c r="O20" s="3"/>
      <c r="P20" s="3"/>
      <c r="Q20" s="3"/>
      <c r="R20" s="2"/>
    </row>
    <row r="21" spans="1:18" ht="53.25" customHeight="1" x14ac:dyDescent="0.25">
      <c r="A21" s="10" t="s">
        <v>22</v>
      </c>
      <c r="B21" s="10"/>
      <c r="C21" s="10"/>
      <c r="D21" s="10"/>
      <c r="E21" s="10"/>
      <c r="F21" s="15"/>
      <c r="G21" s="15"/>
      <c r="H21" s="46"/>
      <c r="I21" s="46"/>
      <c r="J21" s="46"/>
      <c r="K21" s="46"/>
      <c r="L21" s="46"/>
      <c r="M21" s="2"/>
      <c r="N21" s="2"/>
      <c r="O21" s="2"/>
      <c r="P21" s="2"/>
      <c r="Q21" s="2"/>
      <c r="R21" s="2"/>
    </row>
    <row r="22" spans="1:18" ht="15.75" x14ac:dyDescent="0.25">
      <c r="A22" s="10" t="s">
        <v>18</v>
      </c>
      <c r="B22" s="10"/>
      <c r="C22" s="10"/>
      <c r="D22" s="10"/>
      <c r="E22" s="10"/>
      <c r="F22" s="45"/>
      <c r="G22" s="45"/>
      <c r="H22" s="45"/>
      <c r="I22" s="45"/>
      <c r="J22" s="45"/>
      <c r="K22" s="45"/>
      <c r="L22" s="13"/>
      <c r="M22" s="2"/>
      <c r="N22" s="2"/>
      <c r="O22" s="2"/>
      <c r="P22" s="2"/>
      <c r="Q22" s="2"/>
      <c r="R22" s="2"/>
    </row>
    <row r="23" spans="1:18" ht="15.75" x14ac:dyDescent="0.25">
      <c r="A23" s="10" t="s">
        <v>23</v>
      </c>
      <c r="B23" s="10"/>
      <c r="C23" s="10"/>
      <c r="D23" s="10"/>
      <c r="E23" s="10"/>
      <c r="F23" s="45"/>
      <c r="G23" s="45"/>
      <c r="H23" s="45"/>
      <c r="I23" s="45"/>
      <c r="J23" s="45"/>
      <c r="K23" s="45"/>
      <c r="L23" s="13"/>
      <c r="M23" s="2"/>
      <c r="N23" s="2"/>
      <c r="O23" s="2"/>
      <c r="P23" s="2"/>
      <c r="Q23" s="2"/>
      <c r="R23" s="2"/>
    </row>
    <row r="24" spans="1:18" x14ac:dyDescent="0.25">
      <c r="A24" s="47" t="s">
        <v>19</v>
      </c>
      <c r="B24" s="47"/>
      <c r="C24" s="10"/>
      <c r="D24" s="10"/>
      <c r="E24" s="10"/>
      <c r="F24" s="12"/>
      <c r="G24" s="45"/>
      <c r="H24" s="45"/>
      <c r="I24" s="45"/>
      <c r="J24" s="45"/>
      <c r="K24" s="45"/>
      <c r="L24" s="45"/>
      <c r="M24" s="2"/>
      <c r="N24" s="2"/>
      <c r="O24" s="2"/>
      <c r="P24" s="2"/>
      <c r="Q24" s="2"/>
      <c r="R24" s="2"/>
    </row>
    <row r="25" spans="1:18" x14ac:dyDescent="0.25">
      <c r="A25" s="47"/>
      <c r="B25" s="47"/>
      <c r="C25" s="10"/>
      <c r="D25" s="10"/>
      <c r="E25" s="10"/>
      <c r="F25" s="12"/>
      <c r="G25" s="45"/>
      <c r="H25" s="45"/>
      <c r="I25" s="45"/>
      <c r="J25" s="45"/>
      <c r="K25" s="45"/>
      <c r="L25" s="45"/>
      <c r="M25" s="2"/>
      <c r="N25" s="2"/>
      <c r="O25" s="2"/>
      <c r="P25" s="2"/>
      <c r="Q25" s="2"/>
      <c r="R25" s="2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"/>
      <c r="N26" s="2"/>
      <c r="O26" s="2"/>
      <c r="P26" s="2"/>
      <c r="Q26" s="2"/>
      <c r="R26" s="2"/>
    </row>
    <row r="27" spans="1:18" x14ac:dyDescent="0.25">
      <c r="A27" s="11" t="s">
        <v>20</v>
      </c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32">
    <mergeCell ref="A25:B25"/>
    <mergeCell ref="G25:H25"/>
    <mergeCell ref="I25:J25"/>
    <mergeCell ref="K25:L25"/>
    <mergeCell ref="A8:A9"/>
    <mergeCell ref="B8:B9"/>
    <mergeCell ref="C8:C9"/>
    <mergeCell ref="F23:I23"/>
    <mergeCell ref="J23:K23"/>
    <mergeCell ref="A24:B24"/>
    <mergeCell ref="G24:H24"/>
    <mergeCell ref="I24:J24"/>
    <mergeCell ref="K24:L24"/>
    <mergeCell ref="H21:L21"/>
    <mergeCell ref="F22:I22"/>
    <mergeCell ref="J22:K22"/>
    <mergeCell ref="M8:P8"/>
    <mergeCell ref="Q8:Q9"/>
    <mergeCell ref="F19:G19"/>
    <mergeCell ref="H19:L19"/>
    <mergeCell ref="F20:G20"/>
    <mergeCell ref="H20:L20"/>
    <mergeCell ref="D8:G8"/>
    <mergeCell ref="H8:H9"/>
    <mergeCell ref="I8:L8"/>
    <mergeCell ref="A6:Q6"/>
    <mergeCell ref="A7:Q7"/>
    <mergeCell ref="A1:Q1"/>
    <mergeCell ref="A2:Q2"/>
    <mergeCell ref="A3:Q3"/>
    <mergeCell ref="A4:Q4"/>
    <mergeCell ref="A5:Q5"/>
  </mergeCells>
  <pageMargins left="0.7" right="0.7" top="0.75" bottom="0.75" header="0.3" footer="0.3"/>
  <pageSetup paperSize="9" scale="4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opLeftCell="B3" workbookViewId="0">
      <selection activeCell="P15" sqref="P15"/>
    </sheetView>
  </sheetViews>
  <sheetFormatPr defaultRowHeight="15" x14ac:dyDescent="0.25"/>
  <cols>
    <col min="1" max="1" width="26.5703125" customWidth="1"/>
    <col min="2" max="2" width="23.140625" customWidth="1"/>
    <col min="3" max="3" width="16.5703125" customWidth="1"/>
    <col min="4" max="4" width="14.28515625" customWidth="1"/>
    <col min="5" max="5" width="13.42578125" customWidth="1"/>
    <col min="6" max="6" width="12.85546875" customWidth="1"/>
    <col min="7" max="7" width="15.42578125" customWidth="1"/>
    <col min="8" max="8" width="14" customWidth="1"/>
    <col min="9" max="9" width="15.5703125" customWidth="1"/>
    <col min="10" max="10" width="13.140625" customWidth="1"/>
    <col min="11" max="11" width="12.42578125" customWidth="1"/>
    <col min="12" max="12" width="16" customWidth="1"/>
    <col min="13" max="13" width="14.140625" customWidth="1"/>
    <col min="14" max="14" width="13.42578125" customWidth="1"/>
    <col min="15" max="15" width="12.85546875" customWidth="1"/>
    <col min="16" max="16" width="14.42578125" customWidth="1"/>
    <col min="17" max="17" width="16.42578125" customWidth="1"/>
  </cols>
  <sheetData>
    <row r="1" spans="1:1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18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16.5" customHeight="1" x14ac:dyDescent="0.25">
      <c r="A4" s="37" t="s">
        <v>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8" ht="16.5" customHeight="1" x14ac:dyDescent="0.2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8" ht="13.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ht="15" customHeight="1" thickBot="1" x14ac:dyDescent="0.3">
      <c r="A7" s="38" t="s">
        <v>35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8" ht="33" customHeight="1" thickBot="1" x14ac:dyDescent="0.3">
      <c r="A8" s="43" t="s">
        <v>6</v>
      </c>
      <c r="B8" s="43" t="s">
        <v>7</v>
      </c>
      <c r="C8" s="43" t="s">
        <v>8</v>
      </c>
      <c r="D8" s="40" t="s">
        <v>13</v>
      </c>
      <c r="E8" s="41"/>
      <c r="F8" s="41"/>
      <c r="G8" s="42"/>
      <c r="H8" s="43" t="s">
        <v>36</v>
      </c>
      <c r="I8" s="40" t="s">
        <v>37</v>
      </c>
      <c r="J8" s="41"/>
      <c r="K8" s="41"/>
      <c r="L8" s="42"/>
      <c r="M8" s="40" t="s">
        <v>34</v>
      </c>
      <c r="N8" s="41"/>
      <c r="O8" s="41"/>
      <c r="P8" s="42"/>
      <c r="Q8" s="43" t="s">
        <v>38</v>
      </c>
    </row>
    <row r="9" spans="1:18" ht="119.25" customHeight="1" thickBot="1" x14ac:dyDescent="0.3">
      <c r="A9" s="44"/>
      <c r="B9" s="44"/>
      <c r="C9" s="44"/>
      <c r="D9" s="4" t="s">
        <v>9</v>
      </c>
      <c r="E9" s="4" t="s">
        <v>10</v>
      </c>
      <c r="F9" s="4" t="s">
        <v>11</v>
      </c>
      <c r="G9" s="21" t="s">
        <v>12</v>
      </c>
      <c r="H9" s="44"/>
      <c r="I9" s="4" t="s">
        <v>9</v>
      </c>
      <c r="J9" s="4" t="s">
        <v>10</v>
      </c>
      <c r="K9" s="4" t="s">
        <v>11</v>
      </c>
      <c r="L9" s="7" t="s">
        <v>12</v>
      </c>
      <c r="M9" s="4" t="s">
        <v>9</v>
      </c>
      <c r="N9" s="7" t="s">
        <v>10</v>
      </c>
      <c r="O9" s="4" t="s">
        <v>11</v>
      </c>
      <c r="P9" s="4" t="s">
        <v>12</v>
      </c>
      <c r="Q9" s="44"/>
    </row>
    <row r="10" spans="1:18" ht="15.75" thickBot="1" x14ac:dyDescent="0.3">
      <c r="A10" s="8">
        <v>1</v>
      </c>
      <c r="B10" s="9">
        <v>2</v>
      </c>
      <c r="C10" s="8">
        <v>3</v>
      </c>
      <c r="D10" s="9">
        <v>4</v>
      </c>
      <c r="E10" s="8">
        <v>5</v>
      </c>
      <c r="F10" s="9">
        <v>6</v>
      </c>
      <c r="G10" s="8">
        <v>7</v>
      </c>
      <c r="H10" s="9">
        <v>8</v>
      </c>
      <c r="I10" s="8">
        <v>9</v>
      </c>
      <c r="J10" s="9">
        <v>10</v>
      </c>
      <c r="K10" s="8">
        <v>11</v>
      </c>
      <c r="L10" s="9">
        <v>12</v>
      </c>
      <c r="M10" s="8">
        <v>13</v>
      </c>
      <c r="N10" s="9">
        <v>14</v>
      </c>
      <c r="O10" s="8">
        <v>15</v>
      </c>
      <c r="P10" s="9">
        <v>16</v>
      </c>
      <c r="Q10" s="8">
        <v>17</v>
      </c>
    </row>
    <row r="11" spans="1:18" ht="77.25" customHeight="1" thickBot="1" x14ac:dyDescent="0.3">
      <c r="A11" s="25" t="s">
        <v>28</v>
      </c>
      <c r="B11" s="20" t="s">
        <v>32</v>
      </c>
      <c r="C11" s="4">
        <v>0</v>
      </c>
      <c r="D11" s="16">
        <f>E11+F11+G11</f>
        <v>400000</v>
      </c>
      <c r="E11" s="17">
        <v>379750</v>
      </c>
      <c r="F11" s="16">
        <v>20000</v>
      </c>
      <c r="G11" s="17">
        <v>250</v>
      </c>
      <c r="H11" s="16">
        <v>0</v>
      </c>
      <c r="I11" s="17">
        <f>J11+K11+L11</f>
        <v>0</v>
      </c>
      <c r="J11" s="16">
        <v>0</v>
      </c>
      <c r="K11" s="17">
        <v>0</v>
      </c>
      <c r="L11" s="16">
        <v>0</v>
      </c>
      <c r="M11" s="17">
        <f>N11+O11+P11</f>
        <v>0</v>
      </c>
      <c r="N11" s="16">
        <v>0</v>
      </c>
      <c r="O11" s="17">
        <v>0</v>
      </c>
      <c r="P11" s="16">
        <v>0</v>
      </c>
      <c r="Q11" s="17">
        <v>0</v>
      </c>
    </row>
    <row r="12" spans="1:18" ht="45" customHeight="1" thickBot="1" x14ac:dyDescent="0.3">
      <c r="A12" s="26" t="s">
        <v>29</v>
      </c>
      <c r="B12" s="4" t="s">
        <v>32</v>
      </c>
      <c r="C12" s="4">
        <v>0</v>
      </c>
      <c r="D12" s="16">
        <f t="shared" ref="D12:D15" si="0">E12+F12+G12</f>
        <v>150100</v>
      </c>
      <c r="E12" s="17">
        <v>142300</v>
      </c>
      <c r="F12" s="17">
        <v>7550</v>
      </c>
      <c r="G12" s="18">
        <v>250</v>
      </c>
      <c r="H12" s="16">
        <v>142300</v>
      </c>
      <c r="I12" s="17">
        <v>150100</v>
      </c>
      <c r="J12" s="19">
        <v>142300</v>
      </c>
      <c r="K12" s="18">
        <v>7550</v>
      </c>
      <c r="L12" s="16">
        <v>250</v>
      </c>
      <c r="M12" s="17">
        <f>D12</f>
        <v>150100</v>
      </c>
      <c r="N12" s="19">
        <f>E12</f>
        <v>142300</v>
      </c>
      <c r="O12" s="18">
        <f>F12</f>
        <v>7550</v>
      </c>
      <c r="P12" s="19">
        <f>G12</f>
        <v>250</v>
      </c>
      <c r="Q12" s="17">
        <v>0</v>
      </c>
    </row>
    <row r="13" spans="1:18" ht="84" customHeight="1" thickBot="1" x14ac:dyDescent="0.3">
      <c r="A13" s="26" t="s">
        <v>30</v>
      </c>
      <c r="B13" s="1" t="s">
        <v>33</v>
      </c>
      <c r="C13" s="4">
        <v>0</v>
      </c>
      <c r="D13" s="16">
        <f t="shared" si="0"/>
        <v>813000</v>
      </c>
      <c r="E13" s="18">
        <v>772100</v>
      </c>
      <c r="F13" s="19">
        <v>40650</v>
      </c>
      <c r="G13" s="17">
        <v>250</v>
      </c>
      <c r="H13" s="16">
        <v>0</v>
      </c>
      <c r="I13" s="17">
        <v>0</v>
      </c>
      <c r="J13" s="17">
        <v>0</v>
      </c>
      <c r="K13" s="17">
        <v>0</v>
      </c>
      <c r="L13" s="16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18" ht="94.5" customHeight="1" thickBot="1" x14ac:dyDescent="0.3">
      <c r="A14" s="26" t="s">
        <v>31</v>
      </c>
      <c r="B14" s="20" t="s">
        <v>32</v>
      </c>
      <c r="C14" s="4">
        <v>0</v>
      </c>
      <c r="D14" s="16">
        <f t="shared" si="0"/>
        <v>100000</v>
      </c>
      <c r="E14" s="17">
        <v>94750</v>
      </c>
      <c r="F14" s="16">
        <v>5000</v>
      </c>
      <c r="G14" s="17">
        <v>250</v>
      </c>
      <c r="H14" s="16">
        <v>94750</v>
      </c>
      <c r="I14" s="17">
        <v>100000</v>
      </c>
      <c r="J14" s="16">
        <v>94750</v>
      </c>
      <c r="K14" s="17">
        <v>5000</v>
      </c>
      <c r="L14" s="16">
        <v>250</v>
      </c>
      <c r="M14" s="17">
        <f>D14</f>
        <v>100000</v>
      </c>
      <c r="N14" s="16">
        <f>E14</f>
        <v>94750</v>
      </c>
      <c r="O14" s="17">
        <f>F14</f>
        <v>5000</v>
      </c>
      <c r="P14" s="16">
        <f>G14</f>
        <v>250</v>
      </c>
      <c r="Q14" s="17">
        <v>0</v>
      </c>
    </row>
    <row r="15" spans="1:18" ht="18" customHeight="1" thickBot="1" x14ac:dyDescent="0.3">
      <c r="A15" s="4" t="s">
        <v>14</v>
      </c>
      <c r="B15" s="20" t="s">
        <v>15</v>
      </c>
      <c r="C15" s="4" t="s">
        <v>15</v>
      </c>
      <c r="D15" s="16">
        <f t="shared" si="0"/>
        <v>1463100</v>
      </c>
      <c r="E15" s="17">
        <f>SUM(E11:E14)</f>
        <v>1388900</v>
      </c>
      <c r="F15" s="17">
        <f t="shared" ref="F15:P15" si="1">SUM(F11:F14)</f>
        <v>73200</v>
      </c>
      <c r="G15" s="17">
        <f t="shared" si="1"/>
        <v>1000</v>
      </c>
      <c r="H15" s="17">
        <f t="shared" si="1"/>
        <v>237050</v>
      </c>
      <c r="I15" s="17">
        <f t="shared" si="1"/>
        <v>250100</v>
      </c>
      <c r="J15" s="17">
        <f t="shared" si="1"/>
        <v>237050</v>
      </c>
      <c r="K15" s="17">
        <f t="shared" si="1"/>
        <v>12550</v>
      </c>
      <c r="L15" s="17">
        <f t="shared" si="1"/>
        <v>500</v>
      </c>
      <c r="M15" s="17">
        <f t="shared" si="1"/>
        <v>250100</v>
      </c>
      <c r="N15" s="17">
        <f t="shared" si="1"/>
        <v>237050</v>
      </c>
      <c r="O15" s="17">
        <f t="shared" si="1"/>
        <v>12550</v>
      </c>
      <c r="P15" s="17">
        <f t="shared" si="1"/>
        <v>500</v>
      </c>
      <c r="Q15" s="17">
        <v>0</v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x14ac:dyDescent="0.25">
      <c r="A17" s="24" t="s">
        <v>16</v>
      </c>
      <c r="M17" s="1"/>
      <c r="N17" s="1"/>
      <c r="O17" s="1"/>
      <c r="P17" s="1"/>
      <c r="Q17" s="1"/>
      <c r="R17" s="2"/>
    </row>
    <row r="18" spans="1:18" x14ac:dyDescent="0.25">
      <c r="A18" s="11"/>
      <c r="M18" s="1"/>
      <c r="N18" s="1"/>
      <c r="O18" s="1"/>
      <c r="P18" s="1"/>
      <c r="Q18" s="1"/>
      <c r="R18" s="2"/>
    </row>
    <row r="19" spans="1:18" ht="45" customHeight="1" x14ac:dyDescent="0.25">
      <c r="A19" s="24" t="s">
        <v>21</v>
      </c>
      <c r="B19" s="24"/>
      <c r="C19" s="24"/>
      <c r="D19" s="24"/>
      <c r="E19" s="24"/>
      <c r="F19" s="45"/>
      <c r="G19" s="45"/>
      <c r="H19" s="46"/>
      <c r="I19" s="46"/>
      <c r="J19" s="46"/>
      <c r="K19" s="46"/>
      <c r="L19" s="46"/>
      <c r="M19" s="3"/>
      <c r="N19" s="3"/>
      <c r="O19" s="3"/>
      <c r="P19" s="3"/>
      <c r="Q19" s="3"/>
      <c r="R19" s="2"/>
    </row>
    <row r="20" spans="1:18" ht="15.75" x14ac:dyDescent="0.25">
      <c r="A20" s="24" t="s">
        <v>17</v>
      </c>
      <c r="B20" s="24"/>
      <c r="C20" s="24"/>
      <c r="D20" s="24"/>
      <c r="E20" s="24"/>
      <c r="F20" s="45"/>
      <c r="G20" s="45"/>
      <c r="H20" s="46"/>
      <c r="I20" s="46"/>
      <c r="J20" s="46"/>
      <c r="K20" s="46"/>
      <c r="L20" s="46"/>
      <c r="M20" s="3"/>
      <c r="N20" s="3"/>
      <c r="O20" s="3"/>
      <c r="P20" s="3"/>
      <c r="Q20" s="3"/>
      <c r="R20" s="2"/>
    </row>
    <row r="21" spans="1:18" ht="53.25" customHeight="1" x14ac:dyDescent="0.25">
      <c r="A21" s="24" t="s">
        <v>22</v>
      </c>
      <c r="B21" s="24"/>
      <c r="C21" s="24"/>
      <c r="D21" s="24"/>
      <c r="E21" s="24"/>
      <c r="F21" s="15"/>
      <c r="G21" s="15"/>
      <c r="H21" s="46"/>
      <c r="I21" s="46"/>
      <c r="J21" s="46"/>
      <c r="K21" s="46"/>
      <c r="L21" s="46"/>
      <c r="M21" s="2"/>
      <c r="N21" s="2"/>
      <c r="O21" s="2"/>
      <c r="P21" s="2"/>
      <c r="Q21" s="2"/>
      <c r="R21" s="2"/>
    </row>
    <row r="22" spans="1:18" ht="15.75" x14ac:dyDescent="0.25">
      <c r="A22" s="24" t="s">
        <v>18</v>
      </c>
      <c r="B22" s="24"/>
      <c r="C22" s="24"/>
      <c r="D22" s="24"/>
      <c r="E22" s="24"/>
      <c r="F22" s="45"/>
      <c r="G22" s="45"/>
      <c r="H22" s="45"/>
      <c r="I22" s="45"/>
      <c r="J22" s="45"/>
      <c r="K22" s="45"/>
      <c r="L22" s="23"/>
      <c r="M22" s="2"/>
      <c r="N22" s="2"/>
      <c r="O22" s="2"/>
      <c r="P22" s="2"/>
      <c r="Q22" s="2"/>
      <c r="R22" s="2"/>
    </row>
    <row r="23" spans="1:18" ht="15.75" x14ac:dyDescent="0.25">
      <c r="A23" s="24" t="s">
        <v>23</v>
      </c>
      <c r="B23" s="24"/>
      <c r="C23" s="24"/>
      <c r="D23" s="24"/>
      <c r="E23" s="24"/>
      <c r="F23" s="45"/>
      <c r="G23" s="45"/>
      <c r="H23" s="45"/>
      <c r="I23" s="45"/>
      <c r="J23" s="45"/>
      <c r="K23" s="45"/>
      <c r="L23" s="23"/>
      <c r="M23" s="2"/>
      <c r="N23" s="2"/>
      <c r="O23" s="2"/>
      <c r="P23" s="2"/>
      <c r="Q23" s="2"/>
      <c r="R23" s="2"/>
    </row>
    <row r="24" spans="1:18" x14ac:dyDescent="0.25">
      <c r="A24" s="47" t="s">
        <v>19</v>
      </c>
      <c r="B24" s="47"/>
      <c r="C24" s="24"/>
      <c r="D24" s="24"/>
      <c r="E24" s="24"/>
      <c r="F24" s="22"/>
      <c r="G24" s="45"/>
      <c r="H24" s="45"/>
      <c r="I24" s="45"/>
      <c r="J24" s="45"/>
      <c r="K24" s="45"/>
      <c r="L24" s="45"/>
      <c r="M24" s="2"/>
      <c r="N24" s="2"/>
      <c r="O24" s="2"/>
      <c r="P24" s="2"/>
      <c r="Q24" s="2"/>
      <c r="R24" s="2"/>
    </row>
    <row r="25" spans="1:18" x14ac:dyDescent="0.25">
      <c r="A25" s="47"/>
      <c r="B25" s="47"/>
      <c r="C25" s="24"/>
      <c r="D25" s="24"/>
      <c r="E25" s="24"/>
      <c r="F25" s="22"/>
      <c r="G25" s="45"/>
      <c r="H25" s="45"/>
      <c r="I25" s="45"/>
      <c r="J25" s="45"/>
      <c r="K25" s="45"/>
      <c r="L25" s="45"/>
      <c r="M25" s="2"/>
      <c r="N25" s="2"/>
      <c r="O25" s="2"/>
      <c r="P25" s="2"/>
      <c r="Q25" s="2"/>
      <c r="R25" s="2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"/>
      <c r="N26" s="2"/>
      <c r="O26" s="2"/>
      <c r="P26" s="2"/>
      <c r="Q26" s="2"/>
      <c r="R26" s="2"/>
    </row>
    <row r="27" spans="1:18" x14ac:dyDescent="0.25">
      <c r="A27" s="11" t="s">
        <v>20</v>
      </c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32">
    <mergeCell ref="A6:Q6"/>
    <mergeCell ref="A1:Q1"/>
    <mergeCell ref="A2:Q2"/>
    <mergeCell ref="A3:Q3"/>
    <mergeCell ref="A4:Q4"/>
    <mergeCell ref="A5:Q5"/>
    <mergeCell ref="F22:I22"/>
    <mergeCell ref="J22:K22"/>
    <mergeCell ref="A7:Q7"/>
    <mergeCell ref="A8:A9"/>
    <mergeCell ref="B8:B9"/>
    <mergeCell ref="C8:C9"/>
    <mergeCell ref="D8:G8"/>
    <mergeCell ref="H8:H9"/>
    <mergeCell ref="I8:L8"/>
    <mergeCell ref="M8:P8"/>
    <mergeCell ref="Q8:Q9"/>
    <mergeCell ref="F19:G19"/>
    <mergeCell ref="H19:L19"/>
    <mergeCell ref="F20:G20"/>
    <mergeCell ref="H20:L20"/>
    <mergeCell ref="H21:L21"/>
    <mergeCell ref="A25:B25"/>
    <mergeCell ref="G25:H25"/>
    <mergeCell ref="I25:J25"/>
    <mergeCell ref="K25:L25"/>
    <mergeCell ref="F23:I23"/>
    <mergeCell ref="J23:K23"/>
    <mergeCell ref="A24:B24"/>
    <mergeCell ref="G24:H24"/>
    <mergeCell ref="I24:J24"/>
    <mergeCell ref="K24:L24"/>
  </mergeCells>
  <pageMargins left="0.7" right="0.7" top="0.75" bottom="0.75" header="0.3" footer="0.3"/>
  <pageSetup paperSize="9" scale="4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zoomScale="84" zoomScaleNormal="84" workbookViewId="0">
      <selection activeCell="A13" sqref="A13"/>
    </sheetView>
  </sheetViews>
  <sheetFormatPr defaultRowHeight="15" x14ac:dyDescent="0.25"/>
  <cols>
    <col min="1" max="1" width="43.28515625" customWidth="1"/>
    <col min="2" max="2" width="23.140625" customWidth="1"/>
    <col min="3" max="3" width="16.5703125" customWidth="1"/>
    <col min="4" max="4" width="14.28515625" customWidth="1"/>
    <col min="5" max="5" width="13.42578125" customWidth="1"/>
    <col min="6" max="6" width="12.85546875" customWidth="1"/>
    <col min="7" max="7" width="15.42578125" customWidth="1"/>
    <col min="8" max="8" width="14" customWidth="1"/>
    <col min="9" max="9" width="15.5703125" customWidth="1"/>
    <col min="10" max="10" width="13.140625" customWidth="1"/>
    <col min="11" max="11" width="12.42578125" customWidth="1"/>
    <col min="12" max="12" width="16" customWidth="1"/>
    <col min="13" max="13" width="14.140625" customWidth="1"/>
    <col min="14" max="14" width="13.42578125" customWidth="1"/>
    <col min="15" max="15" width="12.85546875" customWidth="1"/>
    <col min="16" max="16" width="14.42578125" customWidth="1"/>
    <col min="17" max="17" width="16.42578125" customWidth="1"/>
  </cols>
  <sheetData>
    <row r="1" spans="1:1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18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16.5" customHeight="1" x14ac:dyDescent="0.25">
      <c r="A4" s="37" t="s">
        <v>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8" ht="16.5" customHeight="1" x14ac:dyDescent="0.2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8" ht="13.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ht="15" customHeight="1" thickBot="1" x14ac:dyDescent="0.3">
      <c r="A7" s="38" t="s">
        <v>39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8" ht="33" customHeight="1" thickBot="1" x14ac:dyDescent="0.3">
      <c r="A8" s="43" t="s">
        <v>6</v>
      </c>
      <c r="B8" s="43" t="s">
        <v>7</v>
      </c>
      <c r="C8" s="43" t="s">
        <v>8</v>
      </c>
      <c r="D8" s="40" t="s">
        <v>13</v>
      </c>
      <c r="E8" s="41"/>
      <c r="F8" s="41"/>
      <c r="G8" s="42"/>
      <c r="H8" s="43" t="s">
        <v>40</v>
      </c>
      <c r="I8" s="40" t="s">
        <v>41</v>
      </c>
      <c r="J8" s="41"/>
      <c r="K8" s="41"/>
      <c r="L8" s="42"/>
      <c r="M8" s="40" t="s">
        <v>34</v>
      </c>
      <c r="N8" s="41"/>
      <c r="O8" s="41"/>
      <c r="P8" s="42"/>
      <c r="Q8" s="43" t="s">
        <v>42</v>
      </c>
    </row>
    <row r="9" spans="1:18" ht="119.25" customHeight="1" thickBot="1" x14ac:dyDescent="0.3">
      <c r="A9" s="44"/>
      <c r="B9" s="44"/>
      <c r="C9" s="44"/>
      <c r="D9" s="4" t="s">
        <v>9</v>
      </c>
      <c r="E9" s="4" t="s">
        <v>10</v>
      </c>
      <c r="F9" s="4" t="s">
        <v>11</v>
      </c>
      <c r="G9" s="28" t="s">
        <v>12</v>
      </c>
      <c r="H9" s="44"/>
      <c r="I9" s="4" t="s">
        <v>9</v>
      </c>
      <c r="J9" s="4" t="s">
        <v>10</v>
      </c>
      <c r="K9" s="4" t="s">
        <v>11</v>
      </c>
      <c r="L9" s="7" t="s">
        <v>12</v>
      </c>
      <c r="M9" s="4" t="s">
        <v>9</v>
      </c>
      <c r="N9" s="7" t="s">
        <v>10</v>
      </c>
      <c r="O9" s="4" t="s">
        <v>11</v>
      </c>
      <c r="P9" s="4" t="s">
        <v>12</v>
      </c>
      <c r="Q9" s="44"/>
    </row>
    <row r="10" spans="1:18" ht="15.75" thickBot="1" x14ac:dyDescent="0.3">
      <c r="A10" s="8">
        <v>1</v>
      </c>
      <c r="B10" s="9">
        <v>2</v>
      </c>
      <c r="C10" s="8">
        <v>3</v>
      </c>
      <c r="D10" s="9">
        <v>4</v>
      </c>
      <c r="E10" s="8">
        <v>5</v>
      </c>
      <c r="F10" s="9">
        <v>6</v>
      </c>
      <c r="G10" s="8">
        <v>7</v>
      </c>
      <c r="H10" s="9">
        <v>8</v>
      </c>
      <c r="I10" s="8">
        <v>9</v>
      </c>
      <c r="J10" s="9">
        <v>10</v>
      </c>
      <c r="K10" s="8">
        <v>11</v>
      </c>
      <c r="L10" s="9">
        <v>12</v>
      </c>
      <c r="M10" s="8">
        <v>13</v>
      </c>
      <c r="N10" s="9">
        <v>14</v>
      </c>
      <c r="O10" s="8">
        <v>15</v>
      </c>
      <c r="P10" s="9">
        <v>16</v>
      </c>
      <c r="Q10" s="8">
        <v>17</v>
      </c>
    </row>
    <row r="11" spans="1:18" ht="45.75" customHeight="1" thickBot="1" x14ac:dyDescent="0.3">
      <c r="A11" s="25" t="s">
        <v>28</v>
      </c>
      <c r="B11" s="27" t="s">
        <v>32</v>
      </c>
      <c r="C11" s="4" t="str">
        <f>B11</f>
        <v>1 шт</v>
      </c>
      <c r="D11" s="16">
        <f>E11+F11+G11</f>
        <v>400000</v>
      </c>
      <c r="E11" s="17">
        <v>379714.31</v>
      </c>
      <c r="F11" s="16">
        <v>20035.689999999999</v>
      </c>
      <c r="G11" s="17">
        <v>250</v>
      </c>
      <c r="H11" s="16">
        <f>E11</f>
        <v>379714.31</v>
      </c>
      <c r="I11" s="17">
        <f>D11</f>
        <v>400000</v>
      </c>
      <c r="J11" s="16">
        <f>E11</f>
        <v>379714.31</v>
      </c>
      <c r="K11" s="17">
        <f>F11</f>
        <v>20035.689999999999</v>
      </c>
      <c r="L11" s="16">
        <f>G11</f>
        <v>250</v>
      </c>
      <c r="M11" s="17">
        <f>I11</f>
        <v>400000</v>
      </c>
      <c r="N11" s="16">
        <f>J11</f>
        <v>379714.31</v>
      </c>
      <c r="O11" s="17">
        <f>K11</f>
        <v>20035.689999999999</v>
      </c>
      <c r="P11" s="16">
        <f>L11</f>
        <v>250</v>
      </c>
      <c r="Q11" s="17">
        <f>E11-J11</f>
        <v>0</v>
      </c>
    </row>
    <row r="12" spans="1:18" ht="43.5" customHeight="1" thickBot="1" x14ac:dyDescent="0.3">
      <c r="A12" s="26" t="s">
        <v>29</v>
      </c>
      <c r="B12" s="4" t="s">
        <v>32</v>
      </c>
      <c r="C12" s="4" t="str">
        <f>B12</f>
        <v>1 шт</v>
      </c>
      <c r="D12" s="16">
        <f>E12+F12+G12</f>
        <v>123600</v>
      </c>
      <c r="E12" s="17">
        <v>117331.72</v>
      </c>
      <c r="F12" s="17">
        <v>6018.28</v>
      </c>
      <c r="G12" s="18">
        <v>250</v>
      </c>
      <c r="H12" s="16">
        <v>142300</v>
      </c>
      <c r="I12" s="17">
        <f t="shared" ref="I12:I14" si="0">D12</f>
        <v>123600</v>
      </c>
      <c r="J12" s="16">
        <f t="shared" ref="J12:J14" si="1">E12</f>
        <v>117331.72</v>
      </c>
      <c r="K12" s="17">
        <f t="shared" ref="K12:K14" si="2">F12</f>
        <v>6018.28</v>
      </c>
      <c r="L12" s="16">
        <f t="shared" ref="L12:L14" si="3">G12</f>
        <v>250</v>
      </c>
      <c r="M12" s="17">
        <f>D12</f>
        <v>123600</v>
      </c>
      <c r="N12" s="19">
        <f>E12</f>
        <v>117331.72</v>
      </c>
      <c r="O12" s="18">
        <f>F12</f>
        <v>6018.28</v>
      </c>
      <c r="P12" s="19">
        <f>G12</f>
        <v>250</v>
      </c>
      <c r="Q12" s="17">
        <f t="shared" ref="Q12:Q14" si="4">E12-J12</f>
        <v>0</v>
      </c>
    </row>
    <row r="13" spans="1:18" ht="115.5" customHeight="1" thickBot="1" x14ac:dyDescent="0.3">
      <c r="A13" s="26" t="s">
        <v>43</v>
      </c>
      <c r="B13" s="1" t="s">
        <v>33</v>
      </c>
      <c r="C13" s="4" t="str">
        <f>B13</f>
        <v>1 шт.</v>
      </c>
      <c r="D13" s="16">
        <f t="shared" ref="D13:D15" si="5">E13+F13+G13</f>
        <v>839500</v>
      </c>
      <c r="E13" s="18">
        <v>796925.39</v>
      </c>
      <c r="F13" s="19">
        <v>42324.61</v>
      </c>
      <c r="G13" s="17">
        <v>250</v>
      </c>
      <c r="H13" s="16">
        <v>0</v>
      </c>
      <c r="I13" s="17">
        <f>K13+J13+L13</f>
        <v>804870</v>
      </c>
      <c r="J13" s="16">
        <v>764051.63</v>
      </c>
      <c r="K13" s="17">
        <v>40568.370000000003</v>
      </c>
      <c r="L13" s="16">
        <f t="shared" si="3"/>
        <v>250</v>
      </c>
      <c r="M13" s="17">
        <f>I13</f>
        <v>804870</v>
      </c>
      <c r="N13" s="17">
        <f>J13</f>
        <v>764051.63</v>
      </c>
      <c r="O13" s="17">
        <f>K13</f>
        <v>40568.370000000003</v>
      </c>
      <c r="P13" s="17">
        <f>L13</f>
        <v>250</v>
      </c>
      <c r="Q13" s="17">
        <v>0</v>
      </c>
    </row>
    <row r="14" spans="1:18" ht="57.75" customHeight="1" thickBot="1" x14ac:dyDescent="0.3">
      <c r="A14" s="26" t="s">
        <v>31</v>
      </c>
      <c r="B14" s="27" t="s">
        <v>32</v>
      </c>
      <c r="C14" s="4" t="str">
        <f>B14</f>
        <v>1 шт</v>
      </c>
      <c r="D14" s="16">
        <f t="shared" si="5"/>
        <v>100000</v>
      </c>
      <c r="E14" s="17">
        <v>94928.58</v>
      </c>
      <c r="F14" s="16">
        <v>4821.42</v>
      </c>
      <c r="G14" s="17">
        <v>250</v>
      </c>
      <c r="H14" s="16">
        <v>94750</v>
      </c>
      <c r="I14" s="17">
        <f t="shared" si="0"/>
        <v>100000</v>
      </c>
      <c r="J14" s="16">
        <f t="shared" si="1"/>
        <v>94928.58</v>
      </c>
      <c r="K14" s="17">
        <f t="shared" si="2"/>
        <v>4821.42</v>
      </c>
      <c r="L14" s="16">
        <f t="shared" si="3"/>
        <v>250</v>
      </c>
      <c r="M14" s="17">
        <v>0</v>
      </c>
      <c r="N14" s="16">
        <v>0</v>
      </c>
      <c r="O14" s="17">
        <v>0</v>
      </c>
      <c r="P14" s="16">
        <v>0</v>
      </c>
      <c r="Q14" s="17">
        <f t="shared" si="4"/>
        <v>0</v>
      </c>
    </row>
    <row r="15" spans="1:18" ht="18" customHeight="1" thickBot="1" x14ac:dyDescent="0.3">
      <c r="A15" s="4" t="s">
        <v>14</v>
      </c>
      <c r="B15" s="27" t="s">
        <v>15</v>
      </c>
      <c r="C15" s="4" t="s">
        <v>15</v>
      </c>
      <c r="D15" s="16">
        <f t="shared" si="5"/>
        <v>1463100</v>
      </c>
      <c r="E15" s="17">
        <f>SUM(E11:E14)</f>
        <v>1388900</v>
      </c>
      <c r="F15" s="17">
        <f t="shared" ref="F15:P15" si="6">SUM(F11:F14)</f>
        <v>73200</v>
      </c>
      <c r="G15" s="17">
        <f t="shared" si="6"/>
        <v>1000</v>
      </c>
      <c r="H15" s="17">
        <f t="shared" si="6"/>
        <v>616764.31000000006</v>
      </c>
      <c r="I15" s="17">
        <f t="shared" si="6"/>
        <v>1428470</v>
      </c>
      <c r="J15" s="17">
        <f t="shared" si="6"/>
        <v>1356026.2400000002</v>
      </c>
      <c r="K15" s="17">
        <f t="shared" si="6"/>
        <v>71443.759999999995</v>
      </c>
      <c r="L15" s="17">
        <f t="shared" si="6"/>
        <v>1000</v>
      </c>
      <c r="M15" s="17">
        <f t="shared" si="6"/>
        <v>1328470</v>
      </c>
      <c r="N15" s="17">
        <f t="shared" si="6"/>
        <v>1261097.6600000001</v>
      </c>
      <c r="O15" s="17">
        <f t="shared" si="6"/>
        <v>66622.34</v>
      </c>
      <c r="P15" s="17">
        <f t="shared" si="6"/>
        <v>750</v>
      </c>
      <c r="Q15" s="17">
        <v>0</v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x14ac:dyDescent="0.25">
      <c r="A17" s="31" t="s">
        <v>16</v>
      </c>
      <c r="M17" s="1"/>
      <c r="N17" s="1"/>
      <c r="O17" s="1"/>
      <c r="P17" s="1"/>
      <c r="Q17" s="1"/>
      <c r="R17" s="2"/>
    </row>
    <row r="18" spans="1:18" x14ac:dyDescent="0.25">
      <c r="A18" s="11"/>
      <c r="M18" s="1"/>
      <c r="N18" s="1"/>
      <c r="O18" s="1"/>
      <c r="P18" s="1"/>
      <c r="Q18" s="1"/>
      <c r="R18" s="2"/>
    </row>
    <row r="19" spans="1:18" ht="45" customHeight="1" x14ac:dyDescent="0.25">
      <c r="A19" s="31" t="s">
        <v>21</v>
      </c>
      <c r="B19" s="31"/>
      <c r="C19" s="31"/>
      <c r="D19" s="31"/>
      <c r="E19" s="31"/>
      <c r="F19" s="45"/>
      <c r="G19" s="45"/>
      <c r="H19" s="46"/>
      <c r="I19" s="46"/>
      <c r="J19" s="46"/>
      <c r="K19" s="46"/>
      <c r="L19" s="46"/>
      <c r="M19" s="3"/>
      <c r="N19" s="3"/>
      <c r="O19" s="3"/>
      <c r="P19" s="3"/>
      <c r="Q19" s="3"/>
      <c r="R19" s="2"/>
    </row>
    <row r="20" spans="1:18" ht="15.75" x14ac:dyDescent="0.25">
      <c r="A20" s="31" t="s">
        <v>17</v>
      </c>
      <c r="B20" s="31"/>
      <c r="C20" s="31"/>
      <c r="D20" s="31"/>
      <c r="E20" s="31"/>
      <c r="F20" s="45"/>
      <c r="G20" s="45"/>
      <c r="H20" s="46"/>
      <c r="I20" s="46"/>
      <c r="J20" s="46"/>
      <c r="K20" s="46"/>
      <c r="L20" s="46"/>
      <c r="M20" s="3"/>
      <c r="N20" s="3"/>
      <c r="O20" s="3"/>
      <c r="P20" s="3"/>
      <c r="Q20" s="3"/>
      <c r="R20" s="2"/>
    </row>
    <row r="21" spans="1:18" ht="53.25" customHeight="1" x14ac:dyDescent="0.25">
      <c r="A21" s="31" t="s">
        <v>22</v>
      </c>
      <c r="B21" s="31"/>
      <c r="C21" s="31"/>
      <c r="D21" s="31"/>
      <c r="E21" s="31"/>
      <c r="F21" s="15"/>
      <c r="G21" s="15"/>
      <c r="H21" s="46"/>
      <c r="I21" s="46"/>
      <c r="J21" s="46"/>
      <c r="K21" s="46"/>
      <c r="L21" s="46"/>
      <c r="M21" s="2"/>
      <c r="N21" s="2"/>
      <c r="O21" s="2"/>
      <c r="P21" s="2"/>
      <c r="Q21" s="2"/>
      <c r="R21" s="2"/>
    </row>
    <row r="22" spans="1:18" ht="15.75" x14ac:dyDescent="0.25">
      <c r="A22" s="31" t="s">
        <v>18</v>
      </c>
      <c r="B22" s="31"/>
      <c r="C22" s="31"/>
      <c r="D22" s="31"/>
      <c r="E22" s="31"/>
      <c r="F22" s="45"/>
      <c r="G22" s="45"/>
      <c r="H22" s="45"/>
      <c r="I22" s="45"/>
      <c r="J22" s="45"/>
      <c r="K22" s="45"/>
      <c r="L22" s="30"/>
      <c r="M22" s="2"/>
      <c r="N22" s="2"/>
      <c r="O22" s="2"/>
      <c r="P22" s="2"/>
      <c r="Q22" s="2"/>
      <c r="R22" s="2"/>
    </row>
    <row r="23" spans="1:18" ht="15.75" x14ac:dyDescent="0.25">
      <c r="A23" s="31" t="s">
        <v>23</v>
      </c>
      <c r="B23" s="31"/>
      <c r="C23" s="31"/>
      <c r="D23" s="31"/>
      <c r="E23" s="31"/>
      <c r="F23" s="45"/>
      <c r="G23" s="45"/>
      <c r="H23" s="45"/>
      <c r="I23" s="45"/>
      <c r="J23" s="45"/>
      <c r="K23" s="45"/>
      <c r="L23" s="30"/>
      <c r="M23" s="2"/>
      <c r="N23" s="2"/>
      <c r="O23" s="2"/>
      <c r="P23" s="2"/>
      <c r="Q23" s="2"/>
      <c r="R23" s="2"/>
    </row>
    <row r="24" spans="1:18" x14ac:dyDescent="0.25">
      <c r="A24" s="47" t="s">
        <v>19</v>
      </c>
      <c r="B24" s="47"/>
      <c r="C24" s="31"/>
      <c r="D24" s="31"/>
      <c r="E24" s="31"/>
      <c r="F24" s="29"/>
      <c r="G24" s="45"/>
      <c r="H24" s="45"/>
      <c r="I24" s="45"/>
      <c r="J24" s="45"/>
      <c r="K24" s="45"/>
      <c r="L24" s="45"/>
      <c r="M24" s="2"/>
      <c r="N24" s="2"/>
      <c r="O24" s="2"/>
      <c r="P24" s="2"/>
      <c r="Q24" s="2"/>
      <c r="R24" s="2"/>
    </row>
    <row r="25" spans="1:18" x14ac:dyDescent="0.25">
      <c r="A25" s="47"/>
      <c r="B25" s="47"/>
      <c r="C25" s="31"/>
      <c r="D25" s="31"/>
      <c r="E25" s="31"/>
      <c r="F25" s="29"/>
      <c r="G25" s="45"/>
      <c r="H25" s="45"/>
      <c r="I25" s="45"/>
      <c r="J25" s="45"/>
      <c r="K25" s="45"/>
      <c r="L25" s="45"/>
      <c r="M25" s="2"/>
      <c r="N25" s="2"/>
      <c r="O25" s="2"/>
      <c r="P25" s="2"/>
      <c r="Q25" s="2"/>
      <c r="R25" s="2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"/>
      <c r="N26" s="2"/>
      <c r="O26" s="2"/>
      <c r="P26" s="2"/>
      <c r="Q26" s="2"/>
      <c r="R26" s="2"/>
    </row>
    <row r="27" spans="1:18" x14ac:dyDescent="0.25">
      <c r="A27" s="11" t="s">
        <v>20</v>
      </c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32">
    <mergeCell ref="A6:Q6"/>
    <mergeCell ref="A1:Q1"/>
    <mergeCell ref="A2:Q2"/>
    <mergeCell ref="A3:Q3"/>
    <mergeCell ref="A4:Q4"/>
    <mergeCell ref="A5:Q5"/>
    <mergeCell ref="F22:I22"/>
    <mergeCell ref="J22:K22"/>
    <mergeCell ref="A7:Q7"/>
    <mergeCell ref="A8:A9"/>
    <mergeCell ref="B8:B9"/>
    <mergeCell ref="C8:C9"/>
    <mergeCell ref="D8:G8"/>
    <mergeCell ref="H8:H9"/>
    <mergeCell ref="I8:L8"/>
    <mergeCell ref="M8:P8"/>
    <mergeCell ref="Q8:Q9"/>
    <mergeCell ref="F19:G19"/>
    <mergeCell ref="H19:L19"/>
    <mergeCell ref="F20:G20"/>
    <mergeCell ref="H20:L20"/>
    <mergeCell ref="H21:L21"/>
    <mergeCell ref="A25:B25"/>
    <mergeCell ref="G25:H25"/>
    <mergeCell ref="I25:J25"/>
    <mergeCell ref="K25:L25"/>
    <mergeCell ref="F23:I23"/>
    <mergeCell ref="J23:K23"/>
    <mergeCell ref="A24:B24"/>
    <mergeCell ref="G24:H24"/>
    <mergeCell ref="I24:J24"/>
    <mergeCell ref="K24:L24"/>
  </mergeCells>
  <pageMargins left="0.7" right="0.7" top="0.75" bottom="0.75" header="0.3" footer="0.3"/>
  <pageSetup paperSize="9" scale="4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="84" zoomScaleNormal="84" workbookViewId="0">
      <selection activeCell="J10" sqref="J10"/>
    </sheetView>
  </sheetViews>
  <sheetFormatPr defaultRowHeight="15" x14ac:dyDescent="0.25"/>
  <cols>
    <col min="1" max="1" width="43.28515625" customWidth="1"/>
    <col min="2" max="2" width="23.140625" customWidth="1"/>
    <col min="3" max="3" width="16.5703125" customWidth="1"/>
    <col min="4" max="4" width="14.28515625" customWidth="1"/>
    <col min="5" max="5" width="13.42578125" customWidth="1"/>
    <col min="6" max="6" width="12.85546875" customWidth="1"/>
    <col min="7" max="7" width="15.42578125" customWidth="1"/>
    <col min="8" max="8" width="14" customWidth="1"/>
    <col min="9" max="9" width="15.5703125" customWidth="1"/>
    <col min="10" max="10" width="13.140625" customWidth="1"/>
    <col min="11" max="11" width="12.42578125" customWidth="1"/>
    <col min="12" max="12" width="16" customWidth="1"/>
    <col min="13" max="13" width="14.140625" customWidth="1"/>
    <col min="14" max="14" width="13.42578125" customWidth="1"/>
    <col min="15" max="15" width="12.85546875" customWidth="1"/>
    <col min="16" max="16" width="14.42578125" customWidth="1"/>
    <col min="17" max="17" width="16.42578125" customWidth="1"/>
  </cols>
  <sheetData>
    <row r="1" spans="1:18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8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8" ht="18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8" ht="16.5" customHeight="1" x14ac:dyDescent="0.25">
      <c r="A4" s="37" t="s">
        <v>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8" ht="16.5" customHeight="1" x14ac:dyDescent="0.25">
      <c r="A5" s="37" t="s">
        <v>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8" ht="13.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8" ht="15" customHeight="1" thickBot="1" x14ac:dyDescent="0.3">
      <c r="A7" s="38" t="s">
        <v>47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</row>
    <row r="8" spans="1:18" ht="33" customHeight="1" thickBot="1" x14ac:dyDescent="0.3">
      <c r="A8" s="43" t="s">
        <v>6</v>
      </c>
      <c r="B8" s="43" t="s">
        <v>7</v>
      </c>
      <c r="C8" s="43" t="s">
        <v>8</v>
      </c>
      <c r="D8" s="40" t="s">
        <v>13</v>
      </c>
      <c r="E8" s="41"/>
      <c r="F8" s="41"/>
      <c r="G8" s="42"/>
      <c r="H8" s="43" t="s">
        <v>44</v>
      </c>
      <c r="I8" s="40" t="s">
        <v>45</v>
      </c>
      <c r="J8" s="41"/>
      <c r="K8" s="41"/>
      <c r="L8" s="42"/>
      <c r="M8" s="40" t="s">
        <v>34</v>
      </c>
      <c r="N8" s="41"/>
      <c r="O8" s="41"/>
      <c r="P8" s="42"/>
      <c r="Q8" s="43" t="s">
        <v>46</v>
      </c>
    </row>
    <row r="9" spans="1:18" ht="119.25" customHeight="1" thickBot="1" x14ac:dyDescent="0.3">
      <c r="A9" s="44"/>
      <c r="B9" s="44"/>
      <c r="C9" s="44"/>
      <c r="D9" s="4" t="s">
        <v>9</v>
      </c>
      <c r="E9" s="4" t="s">
        <v>10</v>
      </c>
      <c r="F9" s="4" t="s">
        <v>11</v>
      </c>
      <c r="G9" s="33" t="s">
        <v>12</v>
      </c>
      <c r="H9" s="44"/>
      <c r="I9" s="4" t="s">
        <v>9</v>
      </c>
      <c r="J9" s="4" t="s">
        <v>10</v>
      </c>
      <c r="K9" s="4" t="s">
        <v>11</v>
      </c>
      <c r="L9" s="7" t="s">
        <v>12</v>
      </c>
      <c r="M9" s="4" t="s">
        <v>9</v>
      </c>
      <c r="N9" s="7" t="s">
        <v>10</v>
      </c>
      <c r="O9" s="4" t="s">
        <v>11</v>
      </c>
      <c r="P9" s="4" t="s">
        <v>12</v>
      </c>
      <c r="Q9" s="44"/>
    </row>
    <row r="10" spans="1:18" ht="15.75" thickBot="1" x14ac:dyDescent="0.3">
      <c r="A10" s="8">
        <v>1</v>
      </c>
      <c r="B10" s="9">
        <v>2</v>
      </c>
      <c r="C10" s="8">
        <v>3</v>
      </c>
      <c r="D10" s="9">
        <v>4</v>
      </c>
      <c r="E10" s="8">
        <v>5</v>
      </c>
      <c r="F10" s="9">
        <v>6</v>
      </c>
      <c r="G10" s="8">
        <v>7</v>
      </c>
      <c r="H10" s="9">
        <v>8</v>
      </c>
      <c r="I10" s="8">
        <v>9</v>
      </c>
      <c r="J10" s="9">
        <v>10</v>
      </c>
      <c r="K10" s="8">
        <v>11</v>
      </c>
      <c r="L10" s="9">
        <v>12</v>
      </c>
      <c r="M10" s="8">
        <v>13</v>
      </c>
      <c r="N10" s="9">
        <v>14</v>
      </c>
      <c r="O10" s="8">
        <v>15</v>
      </c>
      <c r="P10" s="9">
        <v>16</v>
      </c>
      <c r="Q10" s="8">
        <v>17</v>
      </c>
    </row>
    <row r="11" spans="1:18" ht="45.75" customHeight="1" thickBot="1" x14ac:dyDescent="0.3">
      <c r="A11" s="25" t="s">
        <v>28</v>
      </c>
      <c r="B11" s="32" t="s">
        <v>32</v>
      </c>
      <c r="C11" s="4" t="str">
        <f>B11</f>
        <v>1 шт</v>
      </c>
      <c r="D11" s="16">
        <f>E11+F11+G11</f>
        <v>400000</v>
      </c>
      <c r="E11" s="17">
        <v>379714.31</v>
      </c>
      <c r="F11" s="16">
        <v>20035.689999999999</v>
      </c>
      <c r="G11" s="17">
        <v>250</v>
      </c>
      <c r="H11" s="16">
        <f>E11</f>
        <v>379714.31</v>
      </c>
      <c r="I11" s="17">
        <f>D11</f>
        <v>400000</v>
      </c>
      <c r="J11" s="16">
        <f>E11</f>
        <v>379714.31</v>
      </c>
      <c r="K11" s="17">
        <f>F11</f>
        <v>20035.689999999999</v>
      </c>
      <c r="L11" s="16">
        <f>G11</f>
        <v>250</v>
      </c>
      <c r="M11" s="17">
        <v>0</v>
      </c>
      <c r="N11" s="16">
        <v>0</v>
      </c>
      <c r="O11" s="17">
        <v>0</v>
      </c>
      <c r="P11" s="16">
        <v>0</v>
      </c>
      <c r="Q11" s="17">
        <f>E11-J11</f>
        <v>0</v>
      </c>
    </row>
    <row r="12" spans="1:18" ht="43.5" customHeight="1" thickBot="1" x14ac:dyDescent="0.3">
      <c r="A12" s="26" t="s">
        <v>29</v>
      </c>
      <c r="B12" s="4" t="s">
        <v>32</v>
      </c>
      <c r="C12" s="4" t="str">
        <f>B12</f>
        <v>1 шт</v>
      </c>
      <c r="D12" s="16">
        <f>E12+F12+G12</f>
        <v>123600</v>
      </c>
      <c r="E12" s="17">
        <v>117331.72</v>
      </c>
      <c r="F12" s="17">
        <v>6018.28</v>
      </c>
      <c r="G12" s="18">
        <v>250</v>
      </c>
      <c r="H12" s="16">
        <v>142300</v>
      </c>
      <c r="I12" s="17">
        <f t="shared" ref="I12:L14" si="0">D12</f>
        <v>123600</v>
      </c>
      <c r="J12" s="16">
        <f t="shared" si="0"/>
        <v>117331.72</v>
      </c>
      <c r="K12" s="17">
        <f t="shared" si="0"/>
        <v>6018.28</v>
      </c>
      <c r="L12" s="16">
        <f t="shared" si="0"/>
        <v>250</v>
      </c>
      <c r="M12" s="17">
        <v>0</v>
      </c>
      <c r="N12" s="19">
        <v>0</v>
      </c>
      <c r="O12" s="18">
        <v>0</v>
      </c>
      <c r="P12" s="19">
        <v>0</v>
      </c>
      <c r="Q12" s="17">
        <f t="shared" ref="Q12:Q14" si="1">E12-J12</f>
        <v>0</v>
      </c>
    </row>
    <row r="13" spans="1:18" ht="115.5" customHeight="1" thickBot="1" x14ac:dyDescent="0.3">
      <c r="A13" s="26" t="s">
        <v>43</v>
      </c>
      <c r="B13" s="1" t="s">
        <v>33</v>
      </c>
      <c r="C13" s="4" t="str">
        <f>B13</f>
        <v>1 шт.</v>
      </c>
      <c r="D13" s="16">
        <f t="shared" ref="D13:D15" si="2">E13+F13+G13</f>
        <v>839500</v>
      </c>
      <c r="E13" s="18">
        <v>796925.39</v>
      </c>
      <c r="F13" s="19">
        <v>42324.61</v>
      </c>
      <c r="G13" s="17">
        <v>250</v>
      </c>
      <c r="H13" s="16">
        <v>0</v>
      </c>
      <c r="I13" s="17">
        <f>K13+J13+L13</f>
        <v>804870</v>
      </c>
      <c r="J13" s="16">
        <v>764051.63</v>
      </c>
      <c r="K13" s="17">
        <v>40568.370000000003</v>
      </c>
      <c r="L13" s="16">
        <f t="shared" si="0"/>
        <v>250</v>
      </c>
      <c r="M13" s="17">
        <v>34630</v>
      </c>
      <c r="N13" s="17">
        <v>32873.760000000002</v>
      </c>
      <c r="O13" s="17">
        <v>1756.24</v>
      </c>
      <c r="P13" s="17">
        <v>0</v>
      </c>
      <c r="Q13" s="17">
        <v>0</v>
      </c>
    </row>
    <row r="14" spans="1:18" ht="57.75" customHeight="1" thickBot="1" x14ac:dyDescent="0.3">
      <c r="A14" s="26" t="s">
        <v>31</v>
      </c>
      <c r="B14" s="32" t="s">
        <v>32</v>
      </c>
      <c r="C14" s="4" t="str">
        <f>B14</f>
        <v>1 шт</v>
      </c>
      <c r="D14" s="16">
        <f t="shared" si="2"/>
        <v>100000</v>
      </c>
      <c r="E14" s="17">
        <v>94928.58</v>
      </c>
      <c r="F14" s="16">
        <v>4821.42</v>
      </c>
      <c r="G14" s="17">
        <v>250</v>
      </c>
      <c r="H14" s="16">
        <v>94750</v>
      </c>
      <c r="I14" s="17">
        <f t="shared" si="0"/>
        <v>100000</v>
      </c>
      <c r="J14" s="16">
        <f t="shared" si="0"/>
        <v>94928.58</v>
      </c>
      <c r="K14" s="17">
        <f t="shared" si="0"/>
        <v>4821.42</v>
      </c>
      <c r="L14" s="16">
        <f t="shared" si="0"/>
        <v>250</v>
      </c>
      <c r="M14" s="17">
        <v>0</v>
      </c>
      <c r="N14" s="16">
        <v>0</v>
      </c>
      <c r="O14" s="17">
        <v>0</v>
      </c>
      <c r="P14" s="16">
        <v>0</v>
      </c>
      <c r="Q14" s="17">
        <f t="shared" si="1"/>
        <v>0</v>
      </c>
    </row>
    <row r="15" spans="1:18" ht="18" customHeight="1" thickBot="1" x14ac:dyDescent="0.3">
      <c r="A15" s="4" t="s">
        <v>14</v>
      </c>
      <c r="B15" s="32" t="s">
        <v>15</v>
      </c>
      <c r="C15" s="4" t="s">
        <v>15</v>
      </c>
      <c r="D15" s="16">
        <f t="shared" si="2"/>
        <v>1463100</v>
      </c>
      <c r="E15" s="17">
        <f>SUM(E11:E14)</f>
        <v>1388900</v>
      </c>
      <c r="F15" s="17">
        <f t="shared" ref="F15:P15" si="3">SUM(F11:F14)</f>
        <v>73200</v>
      </c>
      <c r="G15" s="17">
        <f t="shared" si="3"/>
        <v>1000</v>
      </c>
      <c r="H15" s="17">
        <f t="shared" si="3"/>
        <v>616764.31000000006</v>
      </c>
      <c r="I15" s="17">
        <f t="shared" si="3"/>
        <v>1428470</v>
      </c>
      <c r="J15" s="17">
        <f t="shared" si="3"/>
        <v>1356026.2400000002</v>
      </c>
      <c r="K15" s="17">
        <f t="shared" si="3"/>
        <v>71443.759999999995</v>
      </c>
      <c r="L15" s="17">
        <f t="shared" si="3"/>
        <v>1000</v>
      </c>
      <c r="M15" s="17">
        <f t="shared" si="3"/>
        <v>34630</v>
      </c>
      <c r="N15" s="17">
        <f t="shared" si="3"/>
        <v>32873.760000000002</v>
      </c>
      <c r="O15" s="17">
        <f t="shared" si="3"/>
        <v>1756.24</v>
      </c>
      <c r="P15" s="17">
        <f t="shared" si="3"/>
        <v>0</v>
      </c>
      <c r="Q15" s="17">
        <v>0</v>
      </c>
    </row>
    <row r="16" spans="1:18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</row>
    <row r="17" spans="1:18" x14ac:dyDescent="0.25">
      <c r="A17" s="36" t="s">
        <v>16</v>
      </c>
      <c r="M17" s="1"/>
      <c r="N17" s="1"/>
      <c r="O17" s="1"/>
      <c r="P17" s="1"/>
      <c r="Q17" s="1"/>
      <c r="R17" s="2"/>
    </row>
    <row r="18" spans="1:18" x14ac:dyDescent="0.25">
      <c r="A18" s="11"/>
      <c r="M18" s="1"/>
      <c r="N18" s="1"/>
      <c r="O18" s="1"/>
      <c r="P18" s="1"/>
      <c r="Q18" s="1"/>
      <c r="R18" s="2"/>
    </row>
    <row r="19" spans="1:18" ht="45" customHeight="1" x14ac:dyDescent="0.25">
      <c r="A19" s="36" t="s">
        <v>21</v>
      </c>
      <c r="B19" s="36"/>
      <c r="C19" s="36"/>
      <c r="D19" s="36"/>
      <c r="E19" s="36"/>
      <c r="F19" s="45"/>
      <c r="G19" s="45"/>
      <c r="H19" s="46"/>
      <c r="I19" s="46"/>
      <c r="J19" s="46"/>
      <c r="K19" s="46"/>
      <c r="L19" s="46"/>
      <c r="M19" s="3"/>
      <c r="N19" s="3"/>
      <c r="O19" s="3"/>
      <c r="P19" s="3"/>
      <c r="Q19" s="3"/>
      <c r="R19" s="2"/>
    </row>
    <row r="20" spans="1:18" ht="15.75" x14ac:dyDescent="0.25">
      <c r="A20" s="36" t="s">
        <v>17</v>
      </c>
      <c r="B20" s="36"/>
      <c r="C20" s="36"/>
      <c r="D20" s="36"/>
      <c r="E20" s="36"/>
      <c r="F20" s="45"/>
      <c r="G20" s="45"/>
      <c r="H20" s="46"/>
      <c r="I20" s="46"/>
      <c r="J20" s="46"/>
      <c r="K20" s="46"/>
      <c r="L20" s="46"/>
      <c r="M20" s="3"/>
      <c r="N20" s="3"/>
      <c r="O20" s="3"/>
      <c r="P20" s="3"/>
      <c r="Q20" s="3"/>
      <c r="R20" s="2"/>
    </row>
    <row r="21" spans="1:18" ht="53.25" customHeight="1" x14ac:dyDescent="0.25">
      <c r="A21" s="36" t="s">
        <v>22</v>
      </c>
      <c r="B21" s="36"/>
      <c r="C21" s="36"/>
      <c r="D21" s="36"/>
      <c r="E21" s="36"/>
      <c r="F21" s="15"/>
      <c r="G21" s="15"/>
      <c r="H21" s="46"/>
      <c r="I21" s="46"/>
      <c r="J21" s="46"/>
      <c r="K21" s="46"/>
      <c r="L21" s="46"/>
      <c r="M21" s="2"/>
      <c r="N21" s="2"/>
      <c r="O21" s="2"/>
      <c r="P21" s="2"/>
      <c r="Q21" s="2"/>
      <c r="R21" s="2"/>
    </row>
    <row r="22" spans="1:18" ht="15.75" x14ac:dyDescent="0.25">
      <c r="A22" s="36" t="s">
        <v>18</v>
      </c>
      <c r="B22" s="36"/>
      <c r="C22" s="36"/>
      <c r="D22" s="36"/>
      <c r="E22" s="36"/>
      <c r="F22" s="45"/>
      <c r="G22" s="45"/>
      <c r="H22" s="45"/>
      <c r="I22" s="45"/>
      <c r="J22" s="45"/>
      <c r="K22" s="45"/>
      <c r="L22" s="35"/>
      <c r="M22" s="2"/>
      <c r="N22" s="2"/>
      <c r="O22" s="2"/>
      <c r="P22" s="2"/>
      <c r="Q22" s="2"/>
      <c r="R22" s="2"/>
    </row>
    <row r="23" spans="1:18" ht="15.75" x14ac:dyDescent="0.25">
      <c r="A23" s="36" t="s">
        <v>23</v>
      </c>
      <c r="B23" s="36"/>
      <c r="C23" s="36"/>
      <c r="D23" s="36"/>
      <c r="E23" s="36"/>
      <c r="F23" s="45"/>
      <c r="G23" s="45"/>
      <c r="H23" s="45"/>
      <c r="I23" s="45"/>
      <c r="J23" s="45"/>
      <c r="K23" s="45"/>
      <c r="L23" s="35"/>
      <c r="M23" s="2"/>
      <c r="N23" s="2"/>
      <c r="O23" s="2"/>
      <c r="P23" s="2"/>
      <c r="Q23" s="2"/>
      <c r="R23" s="2"/>
    </row>
    <row r="24" spans="1:18" x14ac:dyDescent="0.25">
      <c r="A24" s="47" t="s">
        <v>19</v>
      </c>
      <c r="B24" s="47"/>
      <c r="C24" s="36"/>
      <c r="D24" s="36"/>
      <c r="E24" s="36"/>
      <c r="F24" s="34"/>
      <c r="G24" s="45"/>
      <c r="H24" s="45"/>
      <c r="I24" s="45"/>
      <c r="J24" s="45"/>
      <c r="K24" s="45"/>
      <c r="L24" s="45"/>
      <c r="M24" s="2"/>
      <c r="N24" s="2"/>
      <c r="O24" s="2"/>
      <c r="P24" s="2"/>
      <c r="Q24" s="2"/>
      <c r="R24" s="2"/>
    </row>
    <row r="25" spans="1:18" x14ac:dyDescent="0.25">
      <c r="A25" s="47"/>
      <c r="B25" s="47"/>
      <c r="C25" s="36"/>
      <c r="D25" s="36"/>
      <c r="E25" s="36"/>
      <c r="F25" s="34"/>
      <c r="G25" s="45"/>
      <c r="H25" s="45"/>
      <c r="I25" s="45"/>
      <c r="J25" s="45"/>
      <c r="K25" s="45"/>
      <c r="L25" s="45"/>
      <c r="M25" s="2"/>
      <c r="N25" s="2"/>
      <c r="O25" s="2"/>
      <c r="P25" s="2"/>
      <c r="Q25" s="2"/>
      <c r="R25" s="2"/>
    </row>
    <row r="26" spans="1:18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"/>
      <c r="N26" s="2"/>
      <c r="O26" s="2"/>
      <c r="P26" s="2"/>
      <c r="Q26" s="2"/>
      <c r="R26" s="2"/>
    </row>
    <row r="27" spans="1:18" x14ac:dyDescent="0.25">
      <c r="A27" s="11" t="s">
        <v>20</v>
      </c>
      <c r="M27" s="2"/>
      <c r="N27" s="2"/>
      <c r="O27" s="2"/>
      <c r="P27" s="2"/>
      <c r="Q27" s="2"/>
      <c r="R27" s="2"/>
    </row>
    <row r="28" spans="1:18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</sheetData>
  <mergeCells count="32">
    <mergeCell ref="A6:Q6"/>
    <mergeCell ref="A1:Q1"/>
    <mergeCell ref="A2:Q2"/>
    <mergeCell ref="A3:Q3"/>
    <mergeCell ref="A4:Q4"/>
    <mergeCell ref="A5:Q5"/>
    <mergeCell ref="F22:I22"/>
    <mergeCell ref="J22:K22"/>
    <mergeCell ref="A7:Q7"/>
    <mergeCell ref="A8:A9"/>
    <mergeCell ref="B8:B9"/>
    <mergeCell ref="C8:C9"/>
    <mergeCell ref="D8:G8"/>
    <mergeCell ref="H8:H9"/>
    <mergeCell ref="I8:L8"/>
    <mergeCell ref="M8:P8"/>
    <mergeCell ref="Q8:Q9"/>
    <mergeCell ref="F19:G19"/>
    <mergeCell ref="H19:L19"/>
    <mergeCell ref="F20:G20"/>
    <mergeCell ref="H20:L20"/>
    <mergeCell ref="H21:L21"/>
    <mergeCell ref="A25:B25"/>
    <mergeCell ref="G25:H25"/>
    <mergeCell ref="I25:J25"/>
    <mergeCell ref="K25:L25"/>
    <mergeCell ref="F23:I23"/>
    <mergeCell ref="J23:K23"/>
    <mergeCell ref="A24:B24"/>
    <mergeCell ref="G24:H24"/>
    <mergeCell ref="I24:J24"/>
    <mergeCell ref="K24:L24"/>
  </mergeCells>
  <pageMargins left="0.7" right="0.7" top="0.75" bottom="0.75" header="0.3" footer="0.3"/>
  <pageSetup paperSize="9" scale="4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</vt:lpstr>
      <vt:lpstr>2 квартал </vt:lpstr>
      <vt:lpstr>3 квартал </vt:lpstr>
      <vt:lpstr>4 квартал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2021-02-09T12:45:46Z</dcterms:modified>
</cp:coreProperties>
</file>